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akazky\DC_Veska_22\03_PD\05_DSP\podklady\D.1.4.4_ELE\PR3512019 úprava 2022\"/>
    </mc:Choice>
  </mc:AlternateContent>
  <xr:revisionPtr revIDLastSave="0" documentId="13_ncr:1_{6E0D19E9-64D8-4812-AC65-F22E730069D2}" xr6:coauthVersionLast="47" xr6:coauthVersionMax="47" xr10:uidLastSave="{00000000-0000-0000-0000-000000000000}"/>
  <bookViews>
    <workbookView xWindow="-108" yWindow="-108" windowWidth="30936" windowHeight="16896" tabRatio="394" xr2:uid="{00000000-000D-0000-FFFF-FFFF00000000}"/>
  </bookViews>
  <sheets>
    <sheet name="rekapitulace" sheetId="1" r:id="rId1"/>
    <sheet name="NN nosný materiál" sheetId="2" r:id="rId2"/>
    <sheet name="NN montáž " sheetId="3" r:id="rId3"/>
    <sheet name="NN dodávky " sheetId="4" r:id="rId4"/>
    <sheet name="trasování MN" sheetId="5" r:id="rId5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4" l="1"/>
  <c r="F24" i="2"/>
  <c r="F26" i="2"/>
  <c r="F27" i="2"/>
  <c r="F29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6" i="2"/>
  <c r="F29" i="3"/>
  <c r="F30" i="3"/>
  <c r="F31" i="3"/>
  <c r="F32" i="3"/>
  <c r="F33" i="3"/>
  <c r="F28" i="3"/>
  <c r="F7" i="3"/>
  <c r="F8" i="3"/>
  <c r="F9" i="3"/>
  <c r="F10" i="3"/>
  <c r="F11" i="3"/>
  <c r="F12" i="3"/>
  <c r="F13" i="3"/>
  <c r="F14" i="3"/>
  <c r="F15" i="3"/>
  <c r="F16" i="3"/>
  <c r="F18" i="3"/>
  <c r="F19" i="3"/>
  <c r="F20" i="3"/>
  <c r="F21" i="3"/>
  <c r="F22" i="3"/>
  <c r="F6" i="3"/>
  <c r="F23" i="4"/>
  <c r="F22" i="4"/>
  <c r="F9" i="4"/>
  <c r="F10" i="4"/>
  <c r="F11" i="4"/>
  <c r="F12" i="4"/>
  <c r="F13" i="4"/>
  <c r="F14" i="4"/>
  <c r="F15" i="4"/>
  <c r="F17" i="4"/>
  <c r="F7" i="4"/>
  <c r="F29" i="5"/>
  <c r="F19" i="1" s="1"/>
  <c r="F26" i="5"/>
  <c r="F27" i="5"/>
  <c r="F28" i="5"/>
  <c r="F25" i="5"/>
  <c r="F17" i="5"/>
  <c r="F18" i="5"/>
  <c r="F19" i="5"/>
  <c r="F20" i="5"/>
  <c r="F16" i="5"/>
  <c r="F21" i="5" l="1"/>
  <c r="F18" i="1" s="1"/>
  <c r="F24" i="4"/>
  <c r="F18" i="4"/>
  <c r="F34" i="3"/>
  <c r="F10" i="1" s="1"/>
  <c r="F23" i="3"/>
  <c r="F9" i="1" s="1"/>
  <c r="F31" i="2"/>
  <c r="F33" i="2" s="1"/>
  <c r="F8" i="1" s="1"/>
  <c r="F8" i="5"/>
  <c r="F9" i="5"/>
  <c r="F10" i="5"/>
  <c r="F7" i="5"/>
  <c r="F6" i="5"/>
  <c r="F11" i="5" l="1"/>
  <c r="F12" i="5" s="1"/>
  <c r="F27" i="4"/>
  <c r="F11" i="1" s="1"/>
  <c r="F13" i="1" s="1"/>
  <c r="F17" i="1" l="1"/>
  <c r="F20" i="1" s="1"/>
  <c r="F22" i="1" s="1"/>
  <c r="F31" i="5"/>
</calcChain>
</file>

<file path=xl/sharedStrings.xml><?xml version="1.0" encoding="utf-8"?>
<sst xmlns="http://schemas.openxmlformats.org/spreadsheetml/2006/main" count="174" uniqueCount="105">
  <si>
    <t>PR351 D1.4.4-3 Rozpočet</t>
  </si>
  <si>
    <t>DC Veská</t>
  </si>
  <si>
    <t>REKAPITULACE</t>
  </si>
  <si>
    <t>Rozvody NN</t>
  </si>
  <si>
    <t>1.Nosný materiál</t>
  </si>
  <si>
    <t>2.Montáž</t>
  </si>
  <si>
    <t>5.Výchozí revize</t>
  </si>
  <si>
    <t>Celkem</t>
  </si>
  <si>
    <t/>
  </si>
  <si>
    <t>Trasování rozvodů MN</t>
  </si>
  <si>
    <t>3.Výsek kapes,drážek</t>
  </si>
  <si>
    <t>Uvedené ceny jsou bez DPH.</t>
  </si>
  <si>
    <t>1.Nosný materiál NN</t>
  </si>
  <si>
    <t>název</t>
  </si>
  <si>
    <t>ks,m,hod</t>
  </si>
  <si>
    <t>a´</t>
  </si>
  <si>
    <t>celkem</t>
  </si>
  <si>
    <t>1.Kabel CYKY J3x1,5</t>
  </si>
  <si>
    <t>2.Kabel CYKY O3x1,5</t>
  </si>
  <si>
    <t>3.Kabel CYKY J3x2,5</t>
  </si>
  <si>
    <t>4.Kabel CYKY J5x2,5</t>
  </si>
  <si>
    <t>5.Kabel CYKY J4x10</t>
  </si>
  <si>
    <t>6.Vodič CY10</t>
  </si>
  <si>
    <t>7.Kabelový žlab 100x100,vč.podpěr</t>
  </si>
  <si>
    <t>8.Spínač č.1, IP30 zapuštěná montáž</t>
  </si>
  <si>
    <t>9.Spínač č.5, IP30 zapuštěná montáž</t>
  </si>
  <si>
    <t>10.Spínač č.6, IP30 zapuštěná montáž</t>
  </si>
  <si>
    <t>11.Spínač č.7, IP30 zapuštěná montáž</t>
  </si>
  <si>
    <t>12.Zás.230V,IP30 zap.mont.</t>
  </si>
  <si>
    <t>13.Dvojzás.230V bílá,IP30 zap.mont.</t>
  </si>
  <si>
    <t>14.Dvojzás.230V hnědá,IP30 zap.mont.</t>
  </si>
  <si>
    <t>15.Krabice KU68</t>
  </si>
  <si>
    <t>16.Krabice odbočná  IP30 /KR68/</t>
  </si>
  <si>
    <t>17.LED kruhové 36W/3000K</t>
  </si>
  <si>
    <t>E1</t>
  </si>
  <si>
    <t>2800lm, IP30</t>
  </si>
  <si>
    <t>18.LED E6060 40W/4000K</t>
  </si>
  <si>
    <t>E2</t>
  </si>
  <si>
    <t>3400lm, IP30 + rám E6060</t>
  </si>
  <si>
    <t>19.LED 18W, IP44</t>
  </si>
  <si>
    <t>E3</t>
  </si>
  <si>
    <t>20.LED nouz.OZN/LVNO/3W/C/1/SE/X/WH</t>
  </si>
  <si>
    <t>E4</t>
  </si>
  <si>
    <t>1hod/3W open area</t>
  </si>
  <si>
    <t>21.LED nouz.OZN/ETE/1W/E/1/SE/X/WH</t>
  </si>
  <si>
    <t>E5</t>
  </si>
  <si>
    <t>1hod/1W</t>
  </si>
  <si>
    <t>22.Spotř.materiál 2%</t>
  </si>
  <si>
    <t>2.Montáž NN</t>
  </si>
  <si>
    <t>1.Mont.kabelu do 5x2,5 p.o.</t>
  </si>
  <si>
    <t>2.Mont.kabelu do 5x10 p.o.</t>
  </si>
  <si>
    <t>3.Mon.vodiče posp.CY10,vč.svorek</t>
  </si>
  <si>
    <t>4.Mont.spínače 1/0,1,5,6,7</t>
  </si>
  <si>
    <t>6.Mont.zásuvky,průběžné zap.</t>
  </si>
  <si>
    <t>7.Mont.žlabu 100x100 vč.podpěr</t>
  </si>
  <si>
    <t>8.Připojení spotř.230V</t>
  </si>
  <si>
    <t>9.Připojení spotř.400V</t>
  </si>
  <si>
    <t>10.Mon.krabice KR vč zapojení</t>
  </si>
  <si>
    <t>11.Mont.krabice přístrojové</t>
  </si>
  <si>
    <t>12.Mont.osv.tělesa přisazeného</t>
  </si>
  <si>
    <t>E1,E2,E3,E4,E5</t>
  </si>
  <si>
    <t>13.Montáž rozvaděče do 10kg</t>
  </si>
  <si>
    <t>14.Ukončení vodiče do 2,5mm2</t>
  </si>
  <si>
    <t>15.Ukončení vodiče do 10mm2</t>
  </si>
  <si>
    <t>16.Demontáže stáv.rozvodů</t>
  </si>
  <si>
    <t>17.Neidentifikovat.položky</t>
  </si>
  <si>
    <t>1.Výsek drážek do 3x3</t>
  </si>
  <si>
    <t>2.Výsek drážek do 6x3</t>
  </si>
  <si>
    <t>3.Výsek drážek do 10x5</t>
  </si>
  <si>
    <t>4.Průraz cihl.szdivem 45cm</t>
  </si>
  <si>
    <t>5.Výsek kapes KU68,KR68</t>
  </si>
  <si>
    <t>6.Výsek kapes pro R2.2</t>
  </si>
  <si>
    <t>4.Dodávky</t>
  </si>
  <si>
    <t>Rozvaděč R2.2</t>
  </si>
  <si>
    <t>1.Velkoobsahová rozvodnice</t>
  </si>
  <si>
    <t>F-U-5/120-C IP30</t>
  </si>
  <si>
    <t>2.SPD 2, 3pól.</t>
  </si>
  <si>
    <t>3.Jistič C10/1 /10kA/</t>
  </si>
  <si>
    <t>4.Jistič B16/1 /10kA/</t>
  </si>
  <si>
    <t>5.Jistič B16/3 /10kA/</t>
  </si>
  <si>
    <t>6.Jistič C16/1 /10kA/</t>
  </si>
  <si>
    <t>7.Proud.chránič 25/4/0,03</t>
  </si>
  <si>
    <t>8.Vypínač In 63A</t>
  </si>
  <si>
    <t>9.Spotř.materiál</t>
  </si>
  <si>
    <t>10.Sestavení R1</t>
  </si>
  <si>
    <t>Doplnění R1</t>
  </si>
  <si>
    <t>1.Jistič B40/3</t>
  </si>
  <si>
    <t>2.Úprava R1</t>
  </si>
  <si>
    <t>Dodávky celkem</t>
  </si>
  <si>
    <t>1.Nosný materiál MN</t>
  </si>
  <si>
    <t>1.Krabice KU68</t>
  </si>
  <si>
    <t>2.Krabice KT250</t>
  </si>
  <si>
    <t>3.Trubka FXP20</t>
  </si>
  <si>
    <t>4.Trubka kopoflex 80</t>
  </si>
  <si>
    <t>5.Vodič CY1,5 zaváděcí</t>
  </si>
  <si>
    <t>6.Spotřební materiál 2%</t>
  </si>
  <si>
    <t>2.Montáž MN</t>
  </si>
  <si>
    <t>1.Mont.krabic přístrojové</t>
  </si>
  <si>
    <t>2.Mont.krabice KT250</t>
  </si>
  <si>
    <t>3.Mont.trubky 20mm</t>
  </si>
  <si>
    <t>4.Mont.trubky 80mm</t>
  </si>
  <si>
    <t>5.Neidentifik.položky</t>
  </si>
  <si>
    <t>3.Průraz cihl.szdivem 45cm</t>
  </si>
  <si>
    <t>5.Výsek kapes KU68</t>
  </si>
  <si>
    <t>Elektro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</si>
</sst>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5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 applyBorder="1"/>
    <xf numFmtId="0" fontId="4" fillId="0" borderId="0" xfId="0" applyFont="1"/>
    <xf numFmtId="0" fontId="1" fillId="0" borderId="0" xfId="0" applyFont="1" applyBorder="1"/>
    <xf numFmtId="1" fontId="1" fillId="0" borderId="0" xfId="0" applyNumberFormat="1" applyFont="1" applyBorder="1"/>
    <xf numFmtId="0" fontId="0" fillId="0" borderId="0" xfId="0" applyBorder="1"/>
    <xf numFmtId="0" fontId="0" fillId="0" borderId="0" xfId="0" applyFill="1" applyBorder="1"/>
    <xf numFmtId="164" fontId="0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164" fontId="0" fillId="0" borderId="0" xfId="0" applyNumberFormat="1" applyFont="1" applyBorder="1"/>
    <xf numFmtId="164" fontId="1" fillId="0" borderId="0" xfId="0" applyNumberFormat="1" applyFont="1" applyBorder="1"/>
    <xf numFmtId="164" fontId="0" fillId="0" borderId="0" xfId="0" applyNumberFormat="1" applyFont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164" fontId="0" fillId="0" borderId="0" xfId="0" applyNumberFormat="1" applyBorder="1"/>
    <xf numFmtId="0" fontId="0" fillId="0" borderId="0" xfId="0" applyFont="1" applyFill="1" applyBorder="1"/>
    <xf numFmtId="0" fontId="1" fillId="0" borderId="0" xfId="0" applyFont="1" applyFill="1" applyBorder="1"/>
    <xf numFmtId="164" fontId="0" fillId="2" borderId="0" xfId="0" applyNumberFormat="1" applyFont="1" applyFill="1" applyAlignment="1" applyProtection="1">
      <alignment horizontal="right"/>
      <protection locked="0"/>
    </xf>
    <xf numFmtId="164" fontId="0" fillId="0" borderId="0" xfId="0" applyNumberFormat="1" applyFont="1" applyFill="1" applyBorder="1"/>
    <xf numFmtId="164" fontId="0" fillId="2" borderId="0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zoomScaleNormal="100" workbookViewId="0">
      <selection activeCell="F12" sqref="F12"/>
    </sheetView>
  </sheetViews>
  <sheetFormatPr defaultRowHeight="13.2" x14ac:dyDescent="0.25"/>
  <cols>
    <col min="1" max="1025" width="11.5546875"/>
  </cols>
  <sheetData>
    <row r="1" spans="1:9" ht="12.9" customHeight="1" x14ac:dyDescent="0.25">
      <c r="A1" s="1" t="s">
        <v>0</v>
      </c>
      <c r="B1" s="1"/>
      <c r="C1" s="1"/>
      <c r="D1" s="1"/>
      <c r="H1" s="2"/>
      <c r="I1" s="2"/>
    </row>
    <row r="2" spans="1:9" ht="12.9" customHeight="1" x14ac:dyDescent="0.25">
      <c r="A2" s="1" t="s">
        <v>1</v>
      </c>
      <c r="B2" s="1"/>
      <c r="C2" s="1"/>
      <c r="D2" s="1"/>
      <c r="H2" s="2"/>
      <c r="I2" s="2"/>
    </row>
    <row r="3" spans="1:9" ht="12.9" customHeight="1" x14ac:dyDescent="0.25">
      <c r="H3" s="2"/>
      <c r="I3" s="2"/>
    </row>
    <row r="4" spans="1:9" ht="12.9" customHeight="1" x14ac:dyDescent="0.25">
      <c r="A4" s="3"/>
      <c r="B4" s="3"/>
      <c r="C4" s="3"/>
      <c r="D4" s="3"/>
      <c r="E4" s="2"/>
      <c r="F4" s="2"/>
      <c r="G4" s="2"/>
      <c r="H4" s="2"/>
      <c r="I4" s="2"/>
    </row>
    <row r="5" spans="1:9" ht="15.3" customHeight="1" x14ac:dyDescent="0.3">
      <c r="A5" s="3"/>
      <c r="B5" s="3"/>
      <c r="C5" s="4" t="s">
        <v>2</v>
      </c>
      <c r="D5" s="4"/>
      <c r="E5" s="2"/>
      <c r="F5" s="2"/>
      <c r="G5" s="2"/>
      <c r="H5" s="2"/>
      <c r="I5" s="2"/>
    </row>
    <row r="6" spans="1:9" ht="15.3" customHeight="1" x14ac:dyDescent="0.3">
      <c r="A6" s="5"/>
      <c r="B6" s="5"/>
      <c r="C6" s="4"/>
      <c r="D6" s="4"/>
      <c r="E6" s="2"/>
      <c r="F6" s="2"/>
      <c r="G6" s="2"/>
      <c r="H6" s="2"/>
      <c r="I6" s="2"/>
    </row>
    <row r="7" spans="1:9" ht="12.9" customHeight="1" x14ac:dyDescent="0.25">
      <c r="A7" s="3" t="s">
        <v>3</v>
      </c>
      <c r="B7" s="2"/>
      <c r="C7" s="2"/>
      <c r="D7" s="2"/>
      <c r="E7" s="2"/>
      <c r="F7" s="16"/>
      <c r="G7" s="2"/>
      <c r="H7" s="2"/>
      <c r="I7" s="2"/>
    </row>
    <row r="8" spans="1:9" ht="12.9" customHeight="1" x14ac:dyDescent="0.25">
      <c r="A8" s="2" t="s">
        <v>4</v>
      </c>
      <c r="B8" s="2"/>
      <c r="C8" s="2"/>
      <c r="D8" s="2"/>
      <c r="E8" s="2"/>
      <c r="F8" s="12">
        <f>'NN nosný materiál'!F33</f>
        <v>0</v>
      </c>
      <c r="G8" s="2"/>
      <c r="H8" s="2"/>
      <c r="I8" s="2"/>
    </row>
    <row r="9" spans="1:9" ht="12.9" customHeight="1" x14ac:dyDescent="0.25">
      <c r="A9" s="2" t="s">
        <v>5</v>
      </c>
      <c r="B9" s="2"/>
      <c r="C9" s="2"/>
      <c r="D9" s="2"/>
      <c r="E9" s="6"/>
      <c r="F9" s="12">
        <f>'NN montáž '!F23</f>
        <v>0</v>
      </c>
      <c r="G9" s="2"/>
      <c r="H9" s="2"/>
      <c r="I9" s="2"/>
    </row>
    <row r="10" spans="1:9" ht="12.9" customHeight="1" x14ac:dyDescent="0.25">
      <c r="A10" s="2" t="s">
        <v>10</v>
      </c>
      <c r="B10" s="2"/>
      <c r="C10" s="2"/>
      <c r="D10" s="2"/>
      <c r="E10" s="6"/>
      <c r="F10" s="12">
        <f>'NN montáž '!F34</f>
        <v>0</v>
      </c>
      <c r="G10" s="2"/>
      <c r="H10" s="2"/>
      <c r="I10" s="2"/>
    </row>
    <row r="11" spans="1:9" ht="12.9" customHeight="1" x14ac:dyDescent="0.25">
      <c r="A11" s="2" t="s">
        <v>72</v>
      </c>
      <c r="B11" s="2"/>
      <c r="C11" s="2"/>
      <c r="D11" s="2"/>
      <c r="E11" s="6"/>
      <c r="F11" s="12">
        <f>'NN dodávky '!F27</f>
        <v>0</v>
      </c>
      <c r="G11" s="2"/>
      <c r="H11" s="2"/>
      <c r="I11" s="2"/>
    </row>
    <row r="12" spans="1:9" ht="12.9" customHeight="1" x14ac:dyDescent="0.25">
      <c r="A12" s="2" t="s">
        <v>6</v>
      </c>
      <c r="B12" s="2"/>
      <c r="C12" s="2"/>
      <c r="D12" s="2"/>
      <c r="F12" s="24">
        <v>0</v>
      </c>
      <c r="G12" s="2"/>
      <c r="H12" s="2"/>
      <c r="I12" s="2"/>
    </row>
    <row r="13" spans="1:9" ht="12.9" customHeight="1" x14ac:dyDescent="0.25">
      <c r="A13" s="3" t="s">
        <v>7</v>
      </c>
      <c r="B13" s="3"/>
      <c r="C13" s="3"/>
      <c r="D13" s="3"/>
      <c r="E13" s="3"/>
      <c r="F13" s="13">
        <f>SUM(F8:F12)</f>
        <v>0</v>
      </c>
      <c r="G13" s="2"/>
      <c r="H13" s="2"/>
      <c r="I13" s="2"/>
    </row>
    <row r="14" spans="1:9" ht="12.9" customHeight="1" x14ac:dyDescent="0.25">
      <c r="A14" s="3"/>
      <c r="B14" s="3"/>
      <c r="C14" s="3"/>
      <c r="D14" s="3"/>
      <c r="E14" s="3"/>
      <c r="F14" s="14" t="s">
        <v>8</v>
      </c>
      <c r="G14" s="2"/>
      <c r="H14" s="2"/>
      <c r="I14" s="2"/>
    </row>
    <row r="15" spans="1:9" ht="12.9" customHeight="1" x14ac:dyDescent="0.25">
      <c r="A15" s="3"/>
      <c r="B15" s="3"/>
      <c r="C15" s="3"/>
      <c r="D15" s="3"/>
      <c r="E15" s="3"/>
      <c r="F15" s="14"/>
      <c r="G15" s="2"/>
      <c r="H15" s="2"/>
      <c r="I15" s="2"/>
    </row>
    <row r="16" spans="1:9" ht="12.9" customHeight="1" x14ac:dyDescent="0.25">
      <c r="A16" s="3" t="s">
        <v>9</v>
      </c>
      <c r="B16" s="2"/>
      <c r="C16" s="2"/>
      <c r="D16" s="2"/>
      <c r="E16" s="2"/>
      <c r="F16" s="14"/>
      <c r="G16" s="2"/>
      <c r="H16" s="2"/>
      <c r="I16" s="2"/>
    </row>
    <row r="17" spans="1:9" ht="12.9" customHeight="1" x14ac:dyDescent="0.25">
      <c r="A17" s="2" t="s">
        <v>4</v>
      </c>
      <c r="B17" s="2"/>
      <c r="C17" s="2"/>
      <c r="D17" s="2"/>
      <c r="E17" s="2"/>
      <c r="F17" s="12">
        <f>'trasování MN'!F12</f>
        <v>0</v>
      </c>
      <c r="G17" s="2"/>
      <c r="H17" s="2"/>
      <c r="I17" s="2"/>
    </row>
    <row r="18" spans="1:9" ht="12.9" customHeight="1" x14ac:dyDescent="0.25">
      <c r="A18" s="2" t="s">
        <v>5</v>
      </c>
      <c r="B18" s="2"/>
      <c r="C18" s="2"/>
      <c r="D18" s="2"/>
      <c r="E18" s="6"/>
      <c r="F18" s="12">
        <f>'trasování MN'!F21</f>
        <v>0</v>
      </c>
      <c r="G18" s="2"/>
      <c r="H18" s="2"/>
      <c r="I18" s="2"/>
    </row>
    <row r="19" spans="1:9" ht="12.9" customHeight="1" x14ac:dyDescent="0.25">
      <c r="A19" s="2" t="s">
        <v>10</v>
      </c>
      <c r="B19" s="2"/>
      <c r="C19" s="2"/>
      <c r="D19" s="2"/>
      <c r="E19" s="6"/>
      <c r="F19" s="12">
        <f>'trasování MN'!F29</f>
        <v>0</v>
      </c>
      <c r="G19" s="2"/>
      <c r="H19" s="2"/>
      <c r="I19" s="2"/>
    </row>
    <row r="20" spans="1:9" ht="12.9" customHeight="1" x14ac:dyDescent="0.25">
      <c r="A20" s="3" t="s">
        <v>7</v>
      </c>
      <c r="B20" s="3"/>
      <c r="C20" s="3"/>
      <c r="D20" s="3"/>
      <c r="E20" s="3"/>
      <c r="F20" s="13">
        <f>SUM(F17:F19)</f>
        <v>0</v>
      </c>
      <c r="G20" s="2"/>
      <c r="H20" s="2"/>
      <c r="I20" s="2"/>
    </row>
    <row r="21" spans="1:9" ht="12.9" customHeight="1" x14ac:dyDescent="0.25">
      <c r="A21" s="3"/>
      <c r="B21" s="3"/>
      <c r="C21" s="3"/>
      <c r="D21" s="3"/>
      <c r="E21" s="3"/>
      <c r="F21" s="14" t="s">
        <v>8</v>
      </c>
      <c r="G21" s="2"/>
      <c r="H21" s="2"/>
      <c r="I21" s="2"/>
    </row>
    <row r="22" spans="1:9" ht="12.9" customHeight="1" x14ac:dyDescent="0.25">
      <c r="A22" s="2" t="s">
        <v>104</v>
      </c>
      <c r="B22" s="2"/>
      <c r="C22" s="2"/>
      <c r="D22" s="2"/>
      <c r="E22" s="2"/>
      <c r="F22" s="13">
        <f>F13+F20</f>
        <v>0</v>
      </c>
      <c r="G22" s="2"/>
      <c r="H22" s="2"/>
      <c r="I22" s="2"/>
    </row>
    <row r="23" spans="1:9" ht="12.9" customHeight="1" x14ac:dyDescent="0.25">
      <c r="A23" s="3"/>
      <c r="F23" s="15"/>
      <c r="H23" s="2"/>
      <c r="I23" s="2"/>
    </row>
    <row r="24" spans="1:9" ht="12.9" customHeight="1" x14ac:dyDescent="0.25">
      <c r="F24" s="15"/>
      <c r="H24" s="2"/>
      <c r="I24" s="2"/>
    </row>
    <row r="25" spans="1:9" ht="12.9" customHeight="1" x14ac:dyDescent="0.25">
      <c r="A25" t="s">
        <v>11</v>
      </c>
      <c r="H25" s="2"/>
      <c r="I25" s="2"/>
    </row>
  </sheetData>
  <sheetProtection algorithmName="SHA-512" hashValue="cZvnGEkmNT0T+S/jSUREaFbNaL+P0C2SMZ1sFIZQbU+X1PKSsOaiFervPpp+oQSOvnOrYfj9g/5uEk7+NTQldw==" saltValue="a37IyWc9wyTfBl1d1DqUZA==" spinCount="100000" sheet="1" objects="1" scenarios="1" selectLockedCells="1"/>
  <pageMargins left="0.78749999999999998" right="0.78749999999999998" top="0.78749999999999998" bottom="0.78749999999999998" header="0.51180555555555496" footer="0.51180555555555496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"/>
  <sheetViews>
    <sheetView zoomScaleNormal="100" workbookViewId="0">
      <selection activeCell="E6" sqref="E6"/>
    </sheetView>
  </sheetViews>
  <sheetFormatPr defaultRowHeight="13.2" x14ac:dyDescent="0.25"/>
  <cols>
    <col min="1" max="1025" width="11.5546875"/>
  </cols>
  <sheetData>
    <row r="1" spans="1:9" ht="12.9" customHeight="1" x14ac:dyDescent="0.25">
      <c r="A1" s="1" t="s">
        <v>0</v>
      </c>
      <c r="B1" s="1"/>
      <c r="C1" s="1"/>
    </row>
    <row r="2" spans="1:9" ht="12.9" customHeight="1" x14ac:dyDescent="0.25">
      <c r="A2" s="1" t="s">
        <v>1</v>
      </c>
      <c r="B2" s="1"/>
      <c r="C2" s="1"/>
    </row>
    <row r="3" spans="1:9" ht="12.9" customHeight="1" x14ac:dyDescent="0.3">
      <c r="A3" s="4"/>
      <c r="B3" s="4"/>
      <c r="C3" s="4"/>
    </row>
    <row r="4" spans="1:9" ht="15.3" customHeight="1" x14ac:dyDescent="0.25">
      <c r="A4" s="8" t="s">
        <v>12</v>
      </c>
      <c r="B4" s="8"/>
      <c r="C4" s="6"/>
      <c r="D4" s="6"/>
      <c r="E4" s="6"/>
      <c r="F4" s="6"/>
      <c r="G4" s="6"/>
      <c r="H4" s="2"/>
      <c r="I4" s="7"/>
    </row>
    <row r="5" spans="1:9" ht="15.3" customHeight="1" x14ac:dyDescent="0.25">
      <c r="A5" s="6" t="s">
        <v>13</v>
      </c>
      <c r="B5" s="6"/>
      <c r="C5" s="6"/>
      <c r="D5" s="6" t="s">
        <v>14</v>
      </c>
      <c r="E5" s="6" t="s">
        <v>15</v>
      </c>
      <c r="F5" s="6" t="s">
        <v>16</v>
      </c>
      <c r="G5" s="6"/>
      <c r="H5" s="2"/>
      <c r="I5" s="7"/>
    </row>
    <row r="6" spans="1:9" ht="15.3" customHeight="1" x14ac:dyDescent="0.25">
      <c r="A6" s="6" t="s">
        <v>17</v>
      </c>
      <c r="B6" s="6"/>
      <c r="C6" s="6"/>
      <c r="D6" s="6">
        <v>495</v>
      </c>
      <c r="E6" s="26">
        <v>0</v>
      </c>
      <c r="F6" s="19">
        <f>$D6*$E6</f>
        <v>0</v>
      </c>
      <c r="G6" s="6"/>
      <c r="H6" s="2"/>
      <c r="I6" s="7"/>
    </row>
    <row r="7" spans="1:9" ht="15.3" customHeight="1" x14ac:dyDescent="0.25">
      <c r="A7" s="6" t="s">
        <v>18</v>
      </c>
      <c r="B7" s="6"/>
      <c r="C7" s="6"/>
      <c r="D7" s="6">
        <v>90</v>
      </c>
      <c r="E7" s="26">
        <v>0</v>
      </c>
      <c r="F7" s="19">
        <f t="shared" ref="F7:F29" si="0">$D7*$E7</f>
        <v>0</v>
      </c>
      <c r="G7" s="6"/>
      <c r="H7" s="2"/>
      <c r="I7" s="7"/>
    </row>
    <row r="8" spans="1:9" ht="15.3" customHeight="1" x14ac:dyDescent="0.25">
      <c r="A8" s="6" t="s">
        <v>19</v>
      </c>
      <c r="B8" s="6"/>
      <c r="C8" s="6"/>
      <c r="D8" s="6">
        <v>1240</v>
      </c>
      <c r="E8" s="26">
        <v>0</v>
      </c>
      <c r="F8" s="19">
        <f t="shared" si="0"/>
        <v>0</v>
      </c>
      <c r="G8" s="6"/>
      <c r="H8" s="2"/>
      <c r="I8" s="7"/>
    </row>
    <row r="9" spans="1:9" ht="15.3" customHeight="1" x14ac:dyDescent="0.25">
      <c r="A9" s="6" t="s">
        <v>20</v>
      </c>
      <c r="B9" s="6"/>
      <c r="C9" s="6"/>
      <c r="D9" s="6">
        <v>40</v>
      </c>
      <c r="E9" s="26">
        <v>0</v>
      </c>
      <c r="F9" s="19">
        <f t="shared" si="0"/>
        <v>0</v>
      </c>
      <c r="G9" s="6"/>
      <c r="H9" s="2"/>
      <c r="I9" s="7"/>
    </row>
    <row r="10" spans="1:9" ht="15.3" customHeight="1" x14ac:dyDescent="0.25">
      <c r="A10" s="6" t="s">
        <v>21</v>
      </c>
      <c r="B10" s="6"/>
      <c r="C10" s="6"/>
      <c r="D10" s="6">
        <v>20</v>
      </c>
      <c r="E10" s="26">
        <v>0</v>
      </c>
      <c r="F10" s="19">
        <f t="shared" si="0"/>
        <v>0</v>
      </c>
      <c r="G10" s="6"/>
      <c r="H10" s="2"/>
      <c r="I10" s="7"/>
    </row>
    <row r="11" spans="1:9" ht="15.3" customHeight="1" x14ac:dyDescent="0.25">
      <c r="A11" s="6" t="s">
        <v>22</v>
      </c>
      <c r="B11" s="6"/>
      <c r="C11" s="6"/>
      <c r="D11" s="6">
        <v>20</v>
      </c>
      <c r="E11" s="26">
        <v>0</v>
      </c>
      <c r="F11" s="19">
        <f t="shared" si="0"/>
        <v>0</v>
      </c>
      <c r="G11" s="6"/>
      <c r="H11" s="2"/>
      <c r="I11" s="7"/>
    </row>
    <row r="12" spans="1:9" ht="15.3" customHeight="1" x14ac:dyDescent="0.25">
      <c r="A12" s="6" t="s">
        <v>23</v>
      </c>
      <c r="B12" s="6"/>
      <c r="C12" s="6"/>
      <c r="D12" s="6">
        <v>25</v>
      </c>
      <c r="E12" s="26">
        <v>0</v>
      </c>
      <c r="F12" s="19">
        <f t="shared" si="0"/>
        <v>0</v>
      </c>
      <c r="G12" s="6"/>
      <c r="H12" s="2"/>
      <c r="I12" s="7"/>
    </row>
    <row r="13" spans="1:9" ht="15.3" customHeight="1" x14ac:dyDescent="0.25">
      <c r="A13" s="6" t="s">
        <v>24</v>
      </c>
      <c r="B13" s="6"/>
      <c r="C13" s="6"/>
      <c r="D13" s="6">
        <v>3</v>
      </c>
      <c r="E13" s="26">
        <v>0</v>
      </c>
      <c r="F13" s="19">
        <f t="shared" si="0"/>
        <v>0</v>
      </c>
      <c r="G13" s="6"/>
      <c r="H13" s="2"/>
      <c r="I13" s="7"/>
    </row>
    <row r="14" spans="1:9" ht="15.3" customHeight="1" x14ac:dyDescent="0.25">
      <c r="A14" s="6" t="s">
        <v>25</v>
      </c>
      <c r="B14" s="6"/>
      <c r="C14" s="6"/>
      <c r="D14" s="6">
        <v>6</v>
      </c>
      <c r="E14" s="26">
        <v>0</v>
      </c>
      <c r="F14" s="19">
        <f t="shared" si="0"/>
        <v>0</v>
      </c>
      <c r="G14" s="6"/>
      <c r="H14" s="2"/>
      <c r="I14" s="7"/>
    </row>
    <row r="15" spans="1:9" ht="15.3" customHeight="1" x14ac:dyDescent="0.25">
      <c r="A15" s="6" t="s">
        <v>26</v>
      </c>
      <c r="B15" s="6"/>
      <c r="C15" s="6"/>
      <c r="D15" s="6">
        <v>4</v>
      </c>
      <c r="E15" s="26">
        <v>0</v>
      </c>
      <c r="F15" s="19">
        <f t="shared" si="0"/>
        <v>0</v>
      </c>
      <c r="G15" s="6"/>
      <c r="H15" s="2"/>
      <c r="I15" s="7"/>
    </row>
    <row r="16" spans="1:9" ht="15.3" customHeight="1" x14ac:dyDescent="0.25">
      <c r="A16" s="6" t="s">
        <v>27</v>
      </c>
      <c r="B16" s="6"/>
      <c r="C16" s="6"/>
      <c r="D16" s="6">
        <v>5</v>
      </c>
      <c r="E16" s="26">
        <v>0</v>
      </c>
      <c r="F16" s="19">
        <f t="shared" si="0"/>
        <v>0</v>
      </c>
      <c r="G16" s="6"/>
      <c r="H16" s="2"/>
      <c r="I16" s="7"/>
    </row>
    <row r="17" spans="1:9" ht="15.3" customHeight="1" x14ac:dyDescent="0.25">
      <c r="A17" s="6" t="s">
        <v>28</v>
      </c>
      <c r="B17" s="6"/>
      <c r="C17" s="6"/>
      <c r="D17" s="6">
        <v>38</v>
      </c>
      <c r="E17" s="26">
        <v>0</v>
      </c>
      <c r="F17" s="19">
        <f t="shared" si="0"/>
        <v>0</v>
      </c>
      <c r="G17" s="6"/>
      <c r="H17" s="2"/>
      <c r="I17" s="7"/>
    </row>
    <row r="18" spans="1:9" ht="15.3" customHeight="1" x14ac:dyDescent="0.25">
      <c r="A18" s="6" t="s">
        <v>29</v>
      </c>
      <c r="B18" s="6"/>
      <c r="C18" s="6"/>
      <c r="D18" s="6">
        <v>36</v>
      </c>
      <c r="E18" s="26">
        <v>0</v>
      </c>
      <c r="F18" s="19">
        <f t="shared" si="0"/>
        <v>0</v>
      </c>
      <c r="G18" s="6"/>
      <c r="H18" s="2"/>
      <c r="I18" s="7"/>
    </row>
    <row r="19" spans="1:9" ht="15.3" customHeight="1" x14ac:dyDescent="0.25">
      <c r="A19" s="6" t="s">
        <v>30</v>
      </c>
      <c r="B19" s="6"/>
      <c r="C19" s="6"/>
      <c r="D19" s="6">
        <v>9</v>
      </c>
      <c r="E19" s="26">
        <v>0</v>
      </c>
      <c r="F19" s="19">
        <f t="shared" si="0"/>
        <v>0</v>
      </c>
      <c r="G19" s="6"/>
      <c r="H19" s="2"/>
      <c r="I19" s="7"/>
    </row>
    <row r="20" spans="1:9" ht="15.3" customHeight="1" x14ac:dyDescent="0.25">
      <c r="A20" s="6" t="s">
        <v>31</v>
      </c>
      <c r="B20" s="6"/>
      <c r="C20" s="6"/>
      <c r="D20" s="6">
        <v>105</v>
      </c>
      <c r="E20" s="26">
        <v>0</v>
      </c>
      <c r="F20" s="19">
        <f t="shared" si="0"/>
        <v>0</v>
      </c>
      <c r="G20" s="6"/>
      <c r="H20" s="2"/>
      <c r="I20" s="7"/>
    </row>
    <row r="21" spans="1:9" ht="15.3" customHeight="1" x14ac:dyDescent="0.25">
      <c r="A21" s="6" t="s">
        <v>32</v>
      </c>
      <c r="B21" s="6"/>
      <c r="C21" s="6"/>
      <c r="D21" s="6">
        <v>10</v>
      </c>
      <c r="E21" s="26">
        <v>0</v>
      </c>
      <c r="F21" s="19">
        <f t="shared" si="0"/>
        <v>0</v>
      </c>
      <c r="G21" s="6"/>
      <c r="H21" s="2"/>
      <c r="I21" s="7"/>
    </row>
    <row r="22" spans="1:9" ht="15.3" customHeight="1" x14ac:dyDescent="0.25">
      <c r="A22" s="6" t="s">
        <v>33</v>
      </c>
      <c r="B22" s="6"/>
      <c r="C22" s="6"/>
      <c r="D22" s="6">
        <v>25</v>
      </c>
      <c r="E22" s="26">
        <v>0</v>
      </c>
      <c r="F22" s="19">
        <f t="shared" si="0"/>
        <v>0</v>
      </c>
      <c r="G22" s="6" t="s">
        <v>34</v>
      </c>
      <c r="H22" s="2"/>
      <c r="I22" s="7"/>
    </row>
    <row r="23" spans="1:9" ht="15.3" customHeight="1" x14ac:dyDescent="0.25">
      <c r="A23" s="6" t="s">
        <v>35</v>
      </c>
      <c r="B23" s="6"/>
      <c r="C23" s="6"/>
      <c r="D23" s="6"/>
      <c r="E23" s="25"/>
      <c r="F23" s="19"/>
      <c r="G23" s="6"/>
      <c r="H23" s="2"/>
      <c r="I23" s="7"/>
    </row>
    <row r="24" spans="1:9" ht="15.3" customHeight="1" x14ac:dyDescent="0.25">
      <c r="A24" s="6" t="s">
        <v>36</v>
      </c>
      <c r="B24" s="6"/>
      <c r="C24" s="6"/>
      <c r="D24" s="6">
        <v>9</v>
      </c>
      <c r="E24" s="26">
        <v>0</v>
      </c>
      <c r="F24" s="19">
        <f t="shared" si="0"/>
        <v>0</v>
      </c>
      <c r="G24" s="6" t="s">
        <v>37</v>
      </c>
      <c r="H24" s="2"/>
      <c r="I24" s="7"/>
    </row>
    <row r="25" spans="1:9" ht="15.3" customHeight="1" x14ac:dyDescent="0.25">
      <c r="A25" s="6" t="s">
        <v>38</v>
      </c>
      <c r="B25" s="8"/>
      <c r="C25" s="8"/>
      <c r="D25" s="6"/>
      <c r="E25" s="17"/>
      <c r="F25" s="19"/>
      <c r="G25" s="6"/>
      <c r="H25" s="2"/>
      <c r="I25" s="7"/>
    </row>
    <row r="26" spans="1:9" ht="15.3" customHeight="1" x14ac:dyDescent="0.25">
      <c r="A26" s="6" t="s">
        <v>39</v>
      </c>
      <c r="B26" s="6"/>
      <c r="C26" s="6"/>
      <c r="D26" s="6">
        <v>2</v>
      </c>
      <c r="E26" s="26">
        <v>0</v>
      </c>
      <c r="F26" s="19">
        <f t="shared" si="0"/>
        <v>0</v>
      </c>
      <c r="G26" s="6" t="s">
        <v>40</v>
      </c>
      <c r="H26" s="2"/>
      <c r="I26" s="7"/>
    </row>
    <row r="27" spans="1:9" ht="15.3" customHeight="1" x14ac:dyDescent="0.25">
      <c r="A27" s="6" t="s">
        <v>41</v>
      </c>
      <c r="B27" s="6"/>
      <c r="C27" s="6"/>
      <c r="D27" s="6">
        <v>2</v>
      </c>
      <c r="E27" s="26">
        <v>0</v>
      </c>
      <c r="F27" s="19">
        <f t="shared" si="0"/>
        <v>0</v>
      </c>
      <c r="G27" s="6" t="s">
        <v>42</v>
      </c>
      <c r="H27" s="2"/>
      <c r="I27" s="7"/>
    </row>
    <row r="28" spans="1:9" ht="15.3" customHeight="1" x14ac:dyDescent="0.25">
      <c r="A28" s="6" t="s">
        <v>43</v>
      </c>
      <c r="B28" s="6"/>
      <c r="C28" s="6"/>
      <c r="D28" s="6"/>
      <c r="E28" s="17"/>
      <c r="F28" s="19"/>
      <c r="G28" s="6"/>
      <c r="H28" s="2"/>
      <c r="I28" s="7"/>
    </row>
    <row r="29" spans="1:9" ht="15.3" customHeight="1" x14ac:dyDescent="0.25">
      <c r="A29" s="6" t="s">
        <v>44</v>
      </c>
      <c r="B29" s="6"/>
      <c r="C29" s="6"/>
      <c r="D29" s="6">
        <v>10</v>
      </c>
      <c r="E29" s="26">
        <v>0</v>
      </c>
      <c r="F29" s="19">
        <f t="shared" si="0"/>
        <v>0</v>
      </c>
      <c r="G29" s="6" t="s">
        <v>45</v>
      </c>
      <c r="H29" s="2"/>
      <c r="I29" s="7"/>
    </row>
    <row r="30" spans="1:9" ht="15.3" customHeight="1" x14ac:dyDescent="0.25">
      <c r="A30" s="6" t="s">
        <v>46</v>
      </c>
      <c r="B30" s="6"/>
      <c r="C30" s="6"/>
      <c r="D30" s="6"/>
      <c r="E30" s="6"/>
      <c r="F30" s="19" t="s">
        <v>8</v>
      </c>
      <c r="G30" s="6"/>
      <c r="H30" s="2"/>
      <c r="I30" s="7"/>
    </row>
    <row r="31" spans="1:9" ht="15.3" customHeight="1" x14ac:dyDescent="0.25">
      <c r="A31" s="6" t="s">
        <v>47</v>
      </c>
      <c r="B31" s="6"/>
      <c r="C31" s="6"/>
      <c r="D31" s="6"/>
      <c r="E31" s="6"/>
      <c r="F31" s="19">
        <f>SUM(F6:F29)*0.02</f>
        <v>0</v>
      </c>
      <c r="G31" s="6"/>
      <c r="H31" s="2"/>
      <c r="I31" s="7"/>
    </row>
    <row r="32" spans="1:9" ht="15.3" customHeight="1" x14ac:dyDescent="0.25">
      <c r="A32" s="6"/>
      <c r="B32" s="6"/>
      <c r="C32" s="6"/>
      <c r="D32" s="6"/>
      <c r="E32" s="6"/>
      <c r="F32" s="19"/>
      <c r="G32" s="6"/>
      <c r="H32" s="2"/>
      <c r="I32" s="7"/>
    </row>
    <row r="33" spans="1:9" ht="15.3" customHeight="1" x14ac:dyDescent="0.25">
      <c r="A33" s="8" t="s">
        <v>7</v>
      </c>
      <c r="B33" s="8"/>
      <c r="C33" s="8"/>
      <c r="D33" s="8"/>
      <c r="E33" s="6"/>
      <c r="F33" s="20">
        <f>SUM(F6:F31)</f>
        <v>0</v>
      </c>
      <c r="G33" s="6"/>
      <c r="H33" s="2"/>
      <c r="I33" s="7"/>
    </row>
    <row r="34" spans="1:9" ht="12.75" customHeight="1" x14ac:dyDescent="0.25">
      <c r="A34" s="10"/>
      <c r="B34" s="10"/>
      <c r="C34" s="10"/>
      <c r="D34" s="10"/>
      <c r="E34" s="10"/>
      <c r="F34" s="10" t="s">
        <v>8</v>
      </c>
      <c r="G34" s="10"/>
    </row>
    <row r="35" spans="1:9" ht="12.75" customHeight="1" x14ac:dyDescent="0.25">
      <c r="A35" s="10"/>
      <c r="B35" s="10"/>
      <c r="C35" s="10"/>
      <c r="D35" s="10"/>
      <c r="E35" s="10"/>
      <c r="F35" s="10" t="s">
        <v>8</v>
      </c>
      <c r="G35" s="10"/>
    </row>
    <row r="36" spans="1:9" ht="12.75" customHeight="1" x14ac:dyDescent="0.25">
      <c r="A36" s="10"/>
      <c r="B36" s="10"/>
      <c r="C36" s="10"/>
      <c r="D36" s="10"/>
      <c r="E36" s="10"/>
      <c r="F36" s="10" t="s">
        <v>8</v>
      </c>
      <c r="G36" s="10"/>
    </row>
    <row r="37" spans="1:9" x14ac:dyDescent="0.25">
      <c r="A37" s="10"/>
      <c r="B37" s="10"/>
      <c r="C37" s="10"/>
      <c r="D37" s="10"/>
      <c r="E37" s="10"/>
      <c r="F37" s="10"/>
      <c r="G37" s="10"/>
    </row>
    <row r="38" spans="1:9" x14ac:dyDescent="0.25">
      <c r="A38" s="10"/>
      <c r="B38" s="10"/>
      <c r="C38" s="10"/>
      <c r="D38" s="10"/>
      <c r="E38" s="10"/>
      <c r="F38" s="10"/>
      <c r="G38" s="10"/>
    </row>
    <row r="39" spans="1:9" x14ac:dyDescent="0.25">
      <c r="A39" s="10"/>
      <c r="B39" s="10"/>
      <c r="C39" s="10"/>
      <c r="D39" s="10"/>
      <c r="E39" s="10"/>
      <c r="F39" s="10"/>
      <c r="G39" s="10"/>
    </row>
  </sheetData>
  <sheetProtection algorithmName="SHA-512" hashValue="LJVCrUvq7GC+/jSyfqXc9m1M2eRZFYEvjJD7s/Avkzb7WszzZ6K++lIO47bJEhehE8sk1s9x4nE9D+nRkU53bQ==" saltValue="XzzryiZELXKZfCM6wOp57Q==" spinCount="100000" sheet="1" objects="1" scenarios="1" selectLockedCells="1"/>
  <pageMargins left="0.78749999999999998" right="0.78749999999999998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8"/>
  <sheetViews>
    <sheetView zoomScaleNormal="100" workbookViewId="0">
      <selection activeCell="E6" sqref="E6"/>
    </sheetView>
  </sheetViews>
  <sheetFormatPr defaultRowHeight="13.2" x14ac:dyDescent="0.25"/>
  <cols>
    <col min="1" max="1025" width="11.5546875"/>
  </cols>
  <sheetData>
    <row r="1" spans="1:6" ht="12.9" customHeight="1" x14ac:dyDescent="0.25">
      <c r="A1" s="1" t="s">
        <v>0</v>
      </c>
      <c r="B1" s="1"/>
      <c r="C1" s="1"/>
    </row>
    <row r="2" spans="1:6" ht="12.9" customHeight="1" x14ac:dyDescent="0.25">
      <c r="A2" s="1" t="s">
        <v>1</v>
      </c>
      <c r="B2" s="1"/>
      <c r="C2" s="1"/>
    </row>
    <row r="3" spans="1:6" ht="15.3" customHeight="1" x14ac:dyDescent="0.3">
      <c r="A3" s="4"/>
      <c r="B3" s="4"/>
      <c r="E3" s="2"/>
      <c r="F3" s="2"/>
    </row>
    <row r="4" spans="1:6" ht="15.3" customHeight="1" x14ac:dyDescent="0.25">
      <c r="A4" s="8" t="s">
        <v>48</v>
      </c>
      <c r="B4" s="8"/>
      <c r="C4" s="6"/>
      <c r="D4" s="6"/>
      <c r="E4" s="6"/>
      <c r="F4" s="6"/>
    </row>
    <row r="5" spans="1:6" ht="15.3" customHeight="1" x14ac:dyDescent="0.25">
      <c r="A5" s="6" t="s">
        <v>13</v>
      </c>
      <c r="B5" s="6"/>
      <c r="C5" s="6"/>
      <c r="D5" s="6" t="s">
        <v>14</v>
      </c>
      <c r="E5" s="6" t="s">
        <v>15</v>
      </c>
      <c r="F5" s="6" t="s">
        <v>16</v>
      </c>
    </row>
    <row r="6" spans="1:6" ht="12.9" customHeight="1" x14ac:dyDescent="0.25">
      <c r="A6" s="6" t="s">
        <v>49</v>
      </c>
      <c r="B6" s="6"/>
      <c r="C6" s="6"/>
      <c r="D6" s="6">
        <v>1510</v>
      </c>
      <c r="E6" s="26">
        <v>0</v>
      </c>
      <c r="F6" s="17">
        <f>$D6*$E6</f>
        <v>0</v>
      </c>
    </row>
    <row r="7" spans="1:6" ht="12.9" customHeight="1" x14ac:dyDescent="0.25">
      <c r="A7" s="6" t="s">
        <v>50</v>
      </c>
      <c r="B7" s="6"/>
      <c r="C7" s="6"/>
      <c r="D7" s="6">
        <v>15</v>
      </c>
      <c r="E7" s="26">
        <v>0</v>
      </c>
      <c r="F7" s="17">
        <f t="shared" ref="F7:F22" si="0">$D7*$E7</f>
        <v>0</v>
      </c>
    </row>
    <row r="8" spans="1:6" ht="12.9" customHeight="1" x14ac:dyDescent="0.25">
      <c r="A8" s="6" t="s">
        <v>51</v>
      </c>
      <c r="B8" s="6"/>
      <c r="C8" s="6"/>
      <c r="D8" s="6">
        <v>15</v>
      </c>
      <c r="E8" s="26">
        <v>0</v>
      </c>
      <c r="F8" s="17">
        <f t="shared" si="0"/>
        <v>0</v>
      </c>
    </row>
    <row r="9" spans="1:6" ht="12.9" customHeight="1" x14ac:dyDescent="0.25">
      <c r="A9" s="6" t="s">
        <v>52</v>
      </c>
      <c r="B9" s="6"/>
      <c r="C9" s="6"/>
      <c r="D9" s="6">
        <v>18</v>
      </c>
      <c r="E9" s="26">
        <v>0</v>
      </c>
      <c r="F9" s="17">
        <f t="shared" si="0"/>
        <v>0</v>
      </c>
    </row>
    <row r="10" spans="1:6" ht="12.9" customHeight="1" x14ac:dyDescent="0.25">
      <c r="A10" s="6" t="s">
        <v>53</v>
      </c>
      <c r="B10" s="6"/>
      <c r="C10" s="6"/>
      <c r="D10" s="6">
        <v>87</v>
      </c>
      <c r="E10" s="26">
        <v>0</v>
      </c>
      <c r="F10" s="17">
        <f t="shared" si="0"/>
        <v>0</v>
      </c>
    </row>
    <row r="11" spans="1:6" ht="12.9" customHeight="1" x14ac:dyDescent="0.25">
      <c r="A11" s="6" t="s">
        <v>54</v>
      </c>
      <c r="B11" s="6"/>
      <c r="C11" s="6"/>
      <c r="D11" s="6">
        <v>25</v>
      </c>
      <c r="E11" s="26">
        <v>0</v>
      </c>
      <c r="F11" s="17">
        <f t="shared" si="0"/>
        <v>0</v>
      </c>
    </row>
    <row r="12" spans="1:6" ht="13.35" customHeight="1" x14ac:dyDescent="0.25">
      <c r="A12" s="6" t="s">
        <v>55</v>
      </c>
      <c r="B12" s="6"/>
      <c r="C12" s="6"/>
      <c r="D12" s="6">
        <v>2</v>
      </c>
      <c r="E12" s="26">
        <v>0</v>
      </c>
      <c r="F12" s="17">
        <f t="shared" si="0"/>
        <v>0</v>
      </c>
    </row>
    <row r="13" spans="1:6" ht="12.9" customHeight="1" x14ac:dyDescent="0.25">
      <c r="A13" s="6" t="s">
        <v>56</v>
      </c>
      <c r="B13" s="6"/>
      <c r="C13" s="6"/>
      <c r="D13" s="6">
        <v>1</v>
      </c>
      <c r="E13" s="26">
        <v>0</v>
      </c>
      <c r="F13" s="17">
        <f t="shared" si="0"/>
        <v>0</v>
      </c>
    </row>
    <row r="14" spans="1:6" ht="13.35" customHeight="1" x14ac:dyDescent="0.25">
      <c r="A14" s="6" t="s">
        <v>57</v>
      </c>
      <c r="B14" s="6"/>
      <c r="C14" s="6"/>
      <c r="D14" s="6">
        <v>10</v>
      </c>
      <c r="E14" s="26">
        <v>0</v>
      </c>
      <c r="F14" s="17">
        <f t="shared" si="0"/>
        <v>0</v>
      </c>
    </row>
    <row r="15" spans="1:6" ht="13.35" customHeight="1" x14ac:dyDescent="0.25">
      <c r="A15" s="6" t="s">
        <v>58</v>
      </c>
      <c r="B15" s="6"/>
      <c r="C15" s="6"/>
      <c r="D15" s="6">
        <v>105</v>
      </c>
      <c r="E15" s="26">
        <v>0</v>
      </c>
      <c r="F15" s="17">
        <f t="shared" si="0"/>
        <v>0</v>
      </c>
    </row>
    <row r="16" spans="1:6" ht="13.35" customHeight="1" x14ac:dyDescent="0.25">
      <c r="A16" s="6" t="s">
        <v>59</v>
      </c>
      <c r="B16" s="6"/>
      <c r="C16" s="6"/>
      <c r="D16" s="6">
        <v>42</v>
      </c>
      <c r="E16" s="26">
        <v>0</v>
      </c>
      <c r="F16" s="17">
        <f t="shared" si="0"/>
        <v>0</v>
      </c>
    </row>
    <row r="17" spans="1:6" ht="13.35" customHeight="1" x14ac:dyDescent="0.25">
      <c r="A17" s="6" t="s">
        <v>60</v>
      </c>
      <c r="B17" s="6"/>
      <c r="C17" s="6"/>
      <c r="D17" s="6"/>
      <c r="E17" s="26">
        <v>0</v>
      </c>
      <c r="F17" s="17"/>
    </row>
    <row r="18" spans="1:6" ht="13.35" customHeight="1" x14ac:dyDescent="0.25">
      <c r="A18" s="6" t="s">
        <v>61</v>
      </c>
      <c r="B18" s="6"/>
      <c r="C18" s="6"/>
      <c r="D18" s="6">
        <v>1</v>
      </c>
      <c r="E18" s="26">
        <v>0</v>
      </c>
      <c r="F18" s="17">
        <f t="shared" si="0"/>
        <v>0</v>
      </c>
    </row>
    <row r="19" spans="1:6" ht="12.9" customHeight="1" x14ac:dyDescent="0.25">
      <c r="A19" s="6" t="s">
        <v>62</v>
      </c>
      <c r="B19" s="6"/>
      <c r="C19" s="6"/>
      <c r="D19" s="6">
        <v>75</v>
      </c>
      <c r="E19" s="26">
        <v>0</v>
      </c>
      <c r="F19" s="17">
        <f t="shared" si="0"/>
        <v>0</v>
      </c>
    </row>
    <row r="20" spans="1:6" ht="13.35" customHeight="1" x14ac:dyDescent="0.25">
      <c r="A20" s="6" t="s">
        <v>63</v>
      </c>
      <c r="B20" s="6"/>
      <c r="C20" s="6"/>
      <c r="D20" s="6">
        <v>8</v>
      </c>
      <c r="E20" s="26">
        <v>0</v>
      </c>
      <c r="F20" s="17">
        <f t="shared" si="0"/>
        <v>0</v>
      </c>
    </row>
    <row r="21" spans="1:6" ht="13.35" customHeight="1" x14ac:dyDescent="0.25">
      <c r="A21" s="6" t="s">
        <v>64</v>
      </c>
      <c r="B21" s="6"/>
      <c r="C21" s="6"/>
      <c r="D21" s="6">
        <v>15</v>
      </c>
      <c r="E21" s="26">
        <v>0</v>
      </c>
      <c r="F21" s="17">
        <f t="shared" si="0"/>
        <v>0</v>
      </c>
    </row>
    <row r="22" spans="1:6" ht="13.35" customHeight="1" x14ac:dyDescent="0.25">
      <c r="A22" s="6" t="s">
        <v>65</v>
      </c>
      <c r="B22" s="6"/>
      <c r="C22" s="6"/>
      <c r="D22" s="6">
        <v>5</v>
      </c>
      <c r="E22" s="26">
        <v>0</v>
      </c>
      <c r="F22" s="17">
        <f t="shared" si="0"/>
        <v>0</v>
      </c>
    </row>
    <row r="23" spans="1:6" ht="13.35" customHeight="1" x14ac:dyDescent="0.25">
      <c r="A23" s="8" t="s">
        <v>7</v>
      </c>
      <c r="B23" s="8"/>
      <c r="C23" s="8"/>
      <c r="D23" s="8"/>
      <c r="E23" s="18"/>
      <c r="F23" s="18">
        <f>SUM(F6:F22)</f>
        <v>0</v>
      </c>
    </row>
    <row r="24" spans="1:6" ht="12.9" customHeight="1" x14ac:dyDescent="0.25">
      <c r="A24" s="10"/>
      <c r="B24" s="10"/>
      <c r="C24" s="10"/>
      <c r="D24" s="10"/>
      <c r="E24" s="21"/>
      <c r="F24" s="21" t="s">
        <v>8</v>
      </c>
    </row>
    <row r="25" spans="1:6" x14ac:dyDescent="0.25">
      <c r="A25" s="10"/>
      <c r="B25" s="10"/>
      <c r="C25" s="10"/>
      <c r="D25" s="10"/>
      <c r="E25" s="21"/>
      <c r="F25" s="21"/>
    </row>
    <row r="26" spans="1:6" ht="12.9" customHeight="1" x14ac:dyDescent="0.25">
      <c r="A26" s="8" t="s">
        <v>10</v>
      </c>
      <c r="B26" s="8"/>
      <c r="C26" s="6"/>
      <c r="D26" s="6"/>
      <c r="E26" s="17"/>
      <c r="F26" s="17"/>
    </row>
    <row r="27" spans="1:6" ht="12.9" customHeight="1" x14ac:dyDescent="0.25">
      <c r="A27" s="6" t="s">
        <v>13</v>
      </c>
      <c r="B27" s="6"/>
      <c r="C27" s="6"/>
      <c r="D27" s="6" t="s">
        <v>14</v>
      </c>
      <c r="E27" s="17" t="s">
        <v>15</v>
      </c>
      <c r="F27" s="17" t="s">
        <v>16</v>
      </c>
    </row>
    <row r="28" spans="1:6" ht="12.9" customHeight="1" x14ac:dyDescent="0.25">
      <c r="A28" s="6" t="s">
        <v>66</v>
      </c>
      <c r="B28" s="6"/>
      <c r="C28" s="6"/>
      <c r="D28" s="6">
        <v>140</v>
      </c>
      <c r="E28" s="26">
        <v>0</v>
      </c>
      <c r="F28" s="17">
        <f>$D28*$E28</f>
        <v>0</v>
      </c>
    </row>
    <row r="29" spans="1:6" ht="12.9" customHeight="1" x14ac:dyDescent="0.25">
      <c r="A29" s="6" t="s">
        <v>67</v>
      </c>
      <c r="B29" s="6"/>
      <c r="C29" s="6"/>
      <c r="D29" s="6">
        <v>245</v>
      </c>
      <c r="E29" s="26">
        <v>0</v>
      </c>
      <c r="F29" s="17">
        <f t="shared" ref="F29:F33" si="1">$D29*$E29</f>
        <v>0</v>
      </c>
    </row>
    <row r="30" spans="1:6" ht="12.9" customHeight="1" x14ac:dyDescent="0.25">
      <c r="A30" s="6" t="s">
        <v>68</v>
      </c>
      <c r="B30" s="6"/>
      <c r="C30" s="6"/>
      <c r="D30" s="6">
        <v>85</v>
      </c>
      <c r="E30" s="26">
        <v>0</v>
      </c>
      <c r="F30" s="17">
        <f t="shared" si="1"/>
        <v>0</v>
      </c>
    </row>
    <row r="31" spans="1:6" ht="12.9" customHeight="1" x14ac:dyDescent="0.25">
      <c r="A31" s="6" t="s">
        <v>69</v>
      </c>
      <c r="B31" s="6"/>
      <c r="C31" s="6"/>
      <c r="D31" s="6">
        <v>20</v>
      </c>
      <c r="E31" s="26">
        <v>0</v>
      </c>
      <c r="F31" s="17">
        <f t="shared" si="1"/>
        <v>0</v>
      </c>
    </row>
    <row r="32" spans="1:6" ht="12.9" customHeight="1" x14ac:dyDescent="0.25">
      <c r="A32" s="6" t="s">
        <v>70</v>
      </c>
      <c r="B32" s="6"/>
      <c r="C32" s="6"/>
      <c r="D32" s="6">
        <v>115</v>
      </c>
      <c r="E32" s="26">
        <v>0</v>
      </c>
      <c r="F32" s="17">
        <f t="shared" si="1"/>
        <v>0</v>
      </c>
    </row>
    <row r="33" spans="1:6" ht="12.9" customHeight="1" x14ac:dyDescent="0.25">
      <c r="A33" s="6" t="s">
        <v>71</v>
      </c>
      <c r="B33" s="6"/>
      <c r="C33" s="6"/>
      <c r="D33" s="6">
        <v>1</v>
      </c>
      <c r="E33" s="26">
        <v>0</v>
      </c>
      <c r="F33" s="17">
        <f t="shared" si="1"/>
        <v>0</v>
      </c>
    </row>
    <row r="34" spans="1:6" ht="12.9" customHeight="1" x14ac:dyDescent="0.25">
      <c r="A34" s="8" t="s">
        <v>7</v>
      </c>
      <c r="B34" s="8"/>
      <c r="C34" s="8"/>
      <c r="D34" s="8"/>
      <c r="E34" s="8"/>
      <c r="F34" s="18">
        <f>SUM(F28:F33)</f>
        <v>0</v>
      </c>
    </row>
    <row r="35" spans="1:6" x14ac:dyDescent="0.25">
      <c r="A35" s="10"/>
      <c r="B35" s="10"/>
      <c r="C35" s="10"/>
      <c r="D35" s="10"/>
      <c r="E35" s="10"/>
      <c r="F35" s="10"/>
    </row>
    <row r="36" spans="1:6" x14ac:dyDescent="0.25">
      <c r="A36" s="10"/>
      <c r="B36" s="10"/>
      <c r="C36" s="10"/>
      <c r="D36" s="10"/>
      <c r="E36" s="10"/>
      <c r="F36" s="10"/>
    </row>
    <row r="37" spans="1:6" x14ac:dyDescent="0.25">
      <c r="A37" s="8"/>
      <c r="B37" s="10"/>
      <c r="C37" s="10"/>
      <c r="D37" s="10"/>
      <c r="E37" s="10"/>
      <c r="F37" s="9"/>
    </row>
    <row r="38" spans="1:6" x14ac:dyDescent="0.25">
      <c r="A38" s="10"/>
      <c r="B38" s="10"/>
      <c r="C38" s="10"/>
      <c r="D38" s="10"/>
      <c r="E38" s="10"/>
      <c r="F38" s="10"/>
    </row>
  </sheetData>
  <sheetProtection algorithmName="SHA-512" hashValue="prvfb5vxrF8lsEy3wtx0yxMKHHD984xQEGKnUdLBEoZgz6ScN7G3dNzYyuR+bsU5u4HnSJThN4w6gH22Fosmxg==" saltValue="OE3UZgCzTI/3wwNRaWOeBQ==" spinCount="100000" sheet="1" objects="1" scenarios="1" selectLockedCells="1"/>
  <pageMargins left="0.78749999999999998" right="0.78749999999999998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2"/>
  <sheetViews>
    <sheetView zoomScaleNormal="100" workbookViewId="0">
      <selection activeCell="E8" sqref="E8"/>
    </sheetView>
  </sheetViews>
  <sheetFormatPr defaultRowHeight="13.2" x14ac:dyDescent="0.25"/>
  <cols>
    <col min="1" max="1025" width="11.5546875"/>
  </cols>
  <sheetData>
    <row r="1" spans="1:6" ht="12.9" customHeight="1" x14ac:dyDescent="0.25">
      <c r="A1" s="1" t="s">
        <v>0</v>
      </c>
      <c r="B1" s="1"/>
      <c r="C1" s="1"/>
    </row>
    <row r="2" spans="1:6" ht="12.9" customHeight="1" x14ac:dyDescent="0.25">
      <c r="A2" s="1" t="s">
        <v>1</v>
      </c>
      <c r="B2" s="1"/>
      <c r="C2" s="1"/>
    </row>
    <row r="3" spans="1:6" ht="12.9" customHeight="1" x14ac:dyDescent="0.25">
      <c r="A3" s="1"/>
      <c r="B3" s="1"/>
      <c r="C3" s="1"/>
    </row>
    <row r="4" spans="1:6" ht="12.9" customHeight="1" x14ac:dyDescent="0.25">
      <c r="A4" s="8" t="s">
        <v>72</v>
      </c>
      <c r="B4" s="8"/>
      <c r="C4" s="6"/>
      <c r="D4" s="6"/>
      <c r="E4" s="6"/>
      <c r="F4" s="6"/>
    </row>
    <row r="5" spans="1:6" ht="12.9" customHeight="1" x14ac:dyDescent="0.25">
      <c r="A5" s="8" t="s">
        <v>73</v>
      </c>
      <c r="B5" s="10"/>
      <c r="C5" s="10"/>
      <c r="D5" s="10"/>
      <c r="E5" s="10"/>
      <c r="F5" s="10"/>
    </row>
    <row r="6" spans="1:6" ht="12.9" customHeight="1" x14ac:dyDescent="0.25">
      <c r="A6" s="6" t="s">
        <v>13</v>
      </c>
      <c r="B6" s="6"/>
      <c r="C6" s="6"/>
      <c r="D6" s="6" t="s">
        <v>14</v>
      </c>
      <c r="E6" s="6" t="s">
        <v>15</v>
      </c>
      <c r="F6" s="6" t="s">
        <v>16</v>
      </c>
    </row>
    <row r="7" spans="1:6" ht="15.3" customHeight="1" x14ac:dyDescent="0.25">
      <c r="A7" s="6" t="s">
        <v>74</v>
      </c>
      <c r="B7" s="6"/>
      <c r="C7" s="6"/>
      <c r="D7" s="22">
        <v>1</v>
      </c>
      <c r="E7" s="26">
        <v>0</v>
      </c>
      <c r="F7" s="17">
        <f>$D7*$E7</f>
        <v>0</v>
      </c>
    </row>
    <row r="8" spans="1:6" ht="15.3" customHeight="1" x14ac:dyDescent="0.25">
      <c r="A8" s="6" t="s">
        <v>75</v>
      </c>
      <c r="B8" s="6"/>
      <c r="C8" s="6"/>
      <c r="D8" s="22"/>
      <c r="E8" s="26"/>
      <c r="F8" s="17"/>
    </row>
    <row r="9" spans="1:6" ht="13.35" customHeight="1" x14ac:dyDescent="0.25">
      <c r="A9" s="6" t="s">
        <v>76</v>
      </c>
      <c r="B9" s="6"/>
      <c r="C9" s="6"/>
      <c r="D9" s="22">
        <v>1</v>
      </c>
      <c r="E9" s="26">
        <v>0</v>
      </c>
      <c r="F9" s="17">
        <f t="shared" ref="F9:F17" si="0">$D9*$E9</f>
        <v>0</v>
      </c>
    </row>
    <row r="10" spans="1:6" ht="12.9" customHeight="1" x14ac:dyDescent="0.25">
      <c r="A10" s="6" t="s">
        <v>77</v>
      </c>
      <c r="B10" s="6"/>
      <c r="C10" s="6"/>
      <c r="D10" s="22">
        <v>3</v>
      </c>
      <c r="E10" s="26">
        <v>0</v>
      </c>
      <c r="F10" s="17">
        <f t="shared" si="0"/>
        <v>0</v>
      </c>
    </row>
    <row r="11" spans="1:6" ht="12.9" customHeight="1" x14ac:dyDescent="0.25">
      <c r="A11" s="6" t="s">
        <v>78</v>
      </c>
      <c r="B11" s="6"/>
      <c r="C11" s="6"/>
      <c r="D11" s="22">
        <v>18</v>
      </c>
      <c r="E11" s="26">
        <v>0</v>
      </c>
      <c r="F11" s="17">
        <f t="shared" si="0"/>
        <v>0</v>
      </c>
    </row>
    <row r="12" spans="1:6" ht="12.9" customHeight="1" x14ac:dyDescent="0.25">
      <c r="A12" s="6" t="s">
        <v>79</v>
      </c>
      <c r="B12" s="6"/>
      <c r="C12" s="6"/>
      <c r="D12" s="22">
        <v>1</v>
      </c>
      <c r="E12" s="26">
        <v>0</v>
      </c>
      <c r="F12" s="17">
        <f t="shared" si="0"/>
        <v>0</v>
      </c>
    </row>
    <row r="13" spans="1:6" ht="12.9" customHeight="1" x14ac:dyDescent="0.25">
      <c r="A13" s="6" t="s">
        <v>80</v>
      </c>
      <c r="B13" s="6"/>
      <c r="C13" s="6"/>
      <c r="D13" s="22">
        <v>2</v>
      </c>
      <c r="E13" s="26">
        <v>0</v>
      </c>
      <c r="F13" s="17">
        <f t="shared" si="0"/>
        <v>0</v>
      </c>
    </row>
    <row r="14" spans="1:6" ht="12.9" customHeight="1" x14ac:dyDescent="0.25">
      <c r="A14" s="6" t="s">
        <v>81</v>
      </c>
      <c r="B14" s="6"/>
      <c r="C14" s="6"/>
      <c r="D14" s="22">
        <v>6</v>
      </c>
      <c r="E14" s="26">
        <v>0</v>
      </c>
      <c r="F14" s="17">
        <f t="shared" si="0"/>
        <v>0</v>
      </c>
    </row>
    <row r="15" spans="1:6" ht="12.9" customHeight="1" x14ac:dyDescent="0.25">
      <c r="A15" s="6" t="s">
        <v>82</v>
      </c>
      <c r="B15" s="6"/>
      <c r="C15" s="6"/>
      <c r="D15" s="22">
        <v>1</v>
      </c>
      <c r="E15" s="26">
        <v>0</v>
      </c>
      <c r="F15" s="17">
        <f t="shared" si="0"/>
        <v>0</v>
      </c>
    </row>
    <row r="16" spans="1:6" ht="12.9" customHeight="1" x14ac:dyDescent="0.25">
      <c r="A16" s="6" t="s">
        <v>83</v>
      </c>
      <c r="B16" s="6"/>
      <c r="C16" s="6"/>
      <c r="D16" s="22">
        <v>1</v>
      </c>
      <c r="E16" s="26">
        <v>0</v>
      </c>
      <c r="F16" s="17">
        <f t="shared" si="0"/>
        <v>0</v>
      </c>
    </row>
    <row r="17" spans="1:6" ht="12.9" customHeight="1" x14ac:dyDescent="0.25">
      <c r="A17" s="6" t="s">
        <v>84</v>
      </c>
      <c r="B17" s="6"/>
      <c r="C17" s="6"/>
      <c r="D17" s="22">
        <v>12</v>
      </c>
      <c r="E17" s="26">
        <v>0</v>
      </c>
      <c r="F17" s="17">
        <f t="shared" si="0"/>
        <v>0</v>
      </c>
    </row>
    <row r="18" spans="1:6" ht="12.9" customHeight="1" x14ac:dyDescent="0.25">
      <c r="A18" s="8" t="s">
        <v>7</v>
      </c>
      <c r="B18" s="8"/>
      <c r="C18" s="8"/>
      <c r="D18" s="23"/>
      <c r="E18" s="17"/>
      <c r="F18" s="18">
        <f>SUM(F7:F17)</f>
        <v>0</v>
      </c>
    </row>
    <row r="19" spans="1:6" ht="12.9" customHeight="1" x14ac:dyDescent="0.25">
      <c r="A19" s="8"/>
      <c r="B19" s="8"/>
      <c r="C19" s="8"/>
      <c r="D19" s="23"/>
      <c r="E19" s="17"/>
      <c r="F19" s="18" t="s">
        <v>8</v>
      </c>
    </row>
    <row r="20" spans="1:6" ht="12.9" customHeight="1" x14ac:dyDescent="0.25">
      <c r="A20" s="8" t="s">
        <v>85</v>
      </c>
      <c r="B20" s="8"/>
      <c r="C20" s="10"/>
      <c r="D20" s="11"/>
      <c r="E20" s="21"/>
      <c r="F20" s="21" t="s">
        <v>8</v>
      </c>
    </row>
    <row r="21" spans="1:6" ht="12.9" customHeight="1" x14ac:dyDescent="0.25">
      <c r="A21" s="6" t="s">
        <v>13</v>
      </c>
      <c r="B21" s="6"/>
      <c r="C21" s="6"/>
      <c r="D21" s="22" t="s">
        <v>14</v>
      </c>
      <c r="E21" s="17" t="s">
        <v>15</v>
      </c>
      <c r="F21" s="17" t="s">
        <v>16</v>
      </c>
    </row>
    <row r="22" spans="1:6" ht="12.9" customHeight="1" x14ac:dyDescent="0.25">
      <c r="A22" s="6" t="s">
        <v>86</v>
      </c>
      <c r="B22" s="6"/>
      <c r="C22" s="6"/>
      <c r="D22" s="22">
        <v>1</v>
      </c>
      <c r="E22" s="26">
        <v>0</v>
      </c>
      <c r="F22" s="17">
        <f>$D22*$E22</f>
        <v>0</v>
      </c>
    </row>
    <row r="23" spans="1:6" ht="12.9" customHeight="1" x14ac:dyDescent="0.25">
      <c r="A23" s="6" t="s">
        <v>87</v>
      </c>
      <c r="B23" s="6"/>
      <c r="C23" s="6"/>
      <c r="D23" s="22">
        <v>3</v>
      </c>
      <c r="E23" s="26">
        <v>0</v>
      </c>
      <c r="F23" s="17">
        <f>$D23*$E23</f>
        <v>0</v>
      </c>
    </row>
    <row r="24" spans="1:6" ht="12.9" customHeight="1" x14ac:dyDescent="0.25">
      <c r="A24" s="8" t="s">
        <v>7</v>
      </c>
      <c r="B24" s="8"/>
      <c r="C24" s="8"/>
      <c r="D24" s="23"/>
      <c r="E24" s="6"/>
      <c r="F24" s="18">
        <f>SUM(F22:F23)</f>
        <v>0</v>
      </c>
    </row>
    <row r="25" spans="1:6" ht="12.9" customHeight="1" x14ac:dyDescent="0.25">
      <c r="A25" s="8"/>
      <c r="B25" s="8"/>
      <c r="C25" s="8"/>
      <c r="D25" s="23"/>
      <c r="E25" s="8"/>
      <c r="F25" s="18" t="s">
        <v>8</v>
      </c>
    </row>
    <row r="26" spans="1:6" ht="12.9" customHeight="1" x14ac:dyDescent="0.25">
      <c r="A26" s="10"/>
      <c r="B26" s="10"/>
      <c r="C26" s="10"/>
      <c r="D26" s="10"/>
      <c r="E26" s="10"/>
      <c r="F26" s="21" t="s">
        <v>8</v>
      </c>
    </row>
    <row r="27" spans="1:6" ht="12.9" customHeight="1" x14ac:dyDescent="0.25">
      <c r="A27" s="8" t="s">
        <v>88</v>
      </c>
      <c r="B27" s="8"/>
      <c r="C27" s="8"/>
      <c r="D27" s="8"/>
      <c r="E27" s="8"/>
      <c r="F27" s="18">
        <f>SUM(F18+F24)</f>
        <v>0</v>
      </c>
    </row>
    <row r="28" spans="1:6" x14ac:dyDescent="0.25">
      <c r="A28" s="10"/>
      <c r="B28" s="10"/>
      <c r="C28" s="10"/>
      <c r="D28" s="10"/>
      <c r="E28" s="10"/>
      <c r="F28" s="10"/>
    </row>
    <row r="29" spans="1:6" x14ac:dyDescent="0.25">
      <c r="A29" s="10"/>
      <c r="B29" s="10"/>
      <c r="C29" s="10"/>
      <c r="D29" s="10"/>
      <c r="E29" s="10"/>
      <c r="F29" s="10"/>
    </row>
    <row r="30" spans="1:6" x14ac:dyDescent="0.25">
      <c r="A30" s="10"/>
      <c r="B30" s="10"/>
      <c r="C30" s="10"/>
      <c r="D30" s="10"/>
      <c r="E30" s="10"/>
      <c r="F30" s="10"/>
    </row>
    <row r="31" spans="1:6" x14ac:dyDescent="0.25">
      <c r="A31" s="10"/>
      <c r="B31" s="10"/>
      <c r="C31" s="10"/>
      <c r="D31" s="10"/>
      <c r="E31" s="10"/>
      <c r="F31" s="10"/>
    </row>
    <row r="32" spans="1:6" x14ac:dyDescent="0.25">
      <c r="A32" s="10"/>
      <c r="B32" s="10"/>
      <c r="C32" s="10"/>
      <c r="D32" s="10"/>
      <c r="E32" s="10"/>
      <c r="F32" s="10"/>
    </row>
  </sheetData>
  <sheetProtection algorithmName="SHA-512" hashValue="ysC/ka6od7KGOsZhQAAZhqRAdQnc8cZeycXQCY+AfXpYnza+5RIoCb7qOd1OAGOnPNq6wrtfmOlkcNgaTUAAlA==" saltValue="Q/MiRj5jGm3PYqw0m8xyjA==" spinCount="100000" sheet="1" objects="1" scenarios="1" selectLockedCells="1"/>
  <pageMargins left="0.78749999999999998" right="0.78749999999999998" top="0.88611111111111096" bottom="0.88611111111111096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2"/>
  <sheetViews>
    <sheetView zoomScaleNormal="100" workbookViewId="0">
      <selection activeCell="E26" sqref="E26"/>
    </sheetView>
  </sheetViews>
  <sheetFormatPr defaultRowHeight="13.2" x14ac:dyDescent="0.25"/>
  <cols>
    <col min="1" max="1025" width="11.5546875"/>
  </cols>
  <sheetData>
    <row r="1" spans="1:6" ht="12.9" customHeight="1" x14ac:dyDescent="0.25">
      <c r="A1" s="1" t="s">
        <v>0</v>
      </c>
      <c r="B1" s="1"/>
      <c r="C1" s="1"/>
    </row>
    <row r="2" spans="1:6" ht="12.9" customHeight="1" x14ac:dyDescent="0.25">
      <c r="A2" s="1" t="s">
        <v>1</v>
      </c>
      <c r="B2" s="1"/>
      <c r="C2" s="1"/>
    </row>
    <row r="3" spans="1:6" ht="15.3" customHeight="1" x14ac:dyDescent="0.3">
      <c r="A3" s="4"/>
      <c r="B3" s="4"/>
      <c r="E3" s="2"/>
      <c r="F3" s="2"/>
    </row>
    <row r="4" spans="1:6" ht="12.9" customHeight="1" x14ac:dyDescent="0.25">
      <c r="A4" s="8" t="s">
        <v>89</v>
      </c>
      <c r="B4" s="8"/>
      <c r="C4" s="6"/>
      <c r="D4" s="6"/>
      <c r="E4" s="6"/>
      <c r="F4" s="6"/>
    </row>
    <row r="5" spans="1:6" ht="13.35" customHeight="1" x14ac:dyDescent="0.25">
      <c r="A5" s="6" t="s">
        <v>13</v>
      </c>
      <c r="B5" s="6"/>
      <c r="C5" s="6"/>
      <c r="D5" s="6" t="s">
        <v>14</v>
      </c>
      <c r="E5" s="6" t="s">
        <v>15</v>
      </c>
      <c r="F5" s="6" t="s">
        <v>16</v>
      </c>
    </row>
    <row r="6" spans="1:6" ht="12.9" customHeight="1" x14ac:dyDescent="0.25">
      <c r="A6" s="6" t="s">
        <v>90</v>
      </c>
      <c r="B6" s="6"/>
      <c r="C6" s="6"/>
      <c r="D6" s="22">
        <v>19</v>
      </c>
      <c r="E6" s="26">
        <v>0</v>
      </c>
      <c r="F6" s="21">
        <f>$D6*$E6</f>
        <v>0</v>
      </c>
    </row>
    <row r="7" spans="1:6" ht="12.9" customHeight="1" x14ac:dyDescent="0.25">
      <c r="A7" s="6" t="s">
        <v>91</v>
      </c>
      <c r="B7" s="6"/>
      <c r="C7" s="6"/>
      <c r="D7" s="22">
        <v>3</v>
      </c>
      <c r="E7" s="26">
        <v>0</v>
      </c>
      <c r="F7" s="21">
        <f>$D7*$E7</f>
        <v>0</v>
      </c>
    </row>
    <row r="8" spans="1:6" ht="12.9" customHeight="1" x14ac:dyDescent="0.25">
      <c r="A8" s="6" t="s">
        <v>92</v>
      </c>
      <c r="B8" s="6"/>
      <c r="C8" s="6"/>
      <c r="D8" s="22">
        <v>280</v>
      </c>
      <c r="E8" s="26">
        <v>0</v>
      </c>
      <c r="F8" s="21">
        <f t="shared" ref="F8:F10" si="0">$D8*$E8</f>
        <v>0</v>
      </c>
    </row>
    <row r="9" spans="1:6" ht="13.35" customHeight="1" x14ac:dyDescent="0.25">
      <c r="A9" s="6" t="s">
        <v>93</v>
      </c>
      <c r="B9" s="6"/>
      <c r="C9" s="6"/>
      <c r="D9" s="22">
        <v>65</v>
      </c>
      <c r="E9" s="26">
        <v>0</v>
      </c>
      <c r="F9" s="21">
        <f t="shared" si="0"/>
        <v>0</v>
      </c>
    </row>
    <row r="10" spans="1:6" ht="12.9" customHeight="1" x14ac:dyDescent="0.25">
      <c r="A10" s="6" t="s">
        <v>94</v>
      </c>
      <c r="B10" s="6"/>
      <c r="C10" s="6"/>
      <c r="D10" s="22">
        <v>280</v>
      </c>
      <c r="E10" s="26">
        <v>0</v>
      </c>
      <c r="F10" s="21">
        <f t="shared" si="0"/>
        <v>0</v>
      </c>
    </row>
    <row r="11" spans="1:6" ht="12.9" customHeight="1" x14ac:dyDescent="0.25">
      <c r="A11" s="6" t="s">
        <v>95</v>
      </c>
      <c r="B11" s="6"/>
      <c r="C11" s="6"/>
      <c r="D11" s="22"/>
      <c r="E11" s="17"/>
      <c r="F11" s="21">
        <f>SUM(F6:F10)*0.02</f>
        <v>0</v>
      </c>
    </row>
    <row r="12" spans="1:6" ht="12.9" customHeight="1" x14ac:dyDescent="0.25">
      <c r="A12" s="8" t="s">
        <v>7</v>
      </c>
      <c r="B12" s="8"/>
      <c r="C12" s="8"/>
      <c r="D12" s="23"/>
      <c r="E12" s="18"/>
      <c r="F12" s="18">
        <f>SUM(F6:F11)</f>
        <v>0</v>
      </c>
    </row>
    <row r="13" spans="1:6" ht="12.9" customHeight="1" x14ac:dyDescent="0.25">
      <c r="A13" s="10"/>
      <c r="B13" s="10"/>
      <c r="C13" s="10"/>
      <c r="D13" s="11"/>
      <c r="E13" s="21"/>
      <c r="F13" s="21" t="s">
        <v>8</v>
      </c>
    </row>
    <row r="14" spans="1:6" ht="12.9" customHeight="1" x14ac:dyDescent="0.25">
      <c r="A14" s="8" t="s">
        <v>96</v>
      </c>
      <c r="B14" s="8"/>
      <c r="C14" s="6"/>
      <c r="D14" s="22"/>
      <c r="E14" s="17"/>
      <c r="F14" s="17" t="s">
        <v>8</v>
      </c>
    </row>
    <row r="15" spans="1:6" ht="13.35" customHeight="1" x14ac:dyDescent="0.25">
      <c r="A15" s="6" t="s">
        <v>13</v>
      </c>
      <c r="B15" s="6"/>
      <c r="C15" s="6"/>
      <c r="D15" s="22" t="s">
        <v>14</v>
      </c>
      <c r="E15" s="17" t="s">
        <v>15</v>
      </c>
      <c r="F15" s="17" t="s">
        <v>16</v>
      </c>
    </row>
    <row r="16" spans="1:6" ht="13.35" customHeight="1" x14ac:dyDescent="0.25">
      <c r="A16" s="6" t="s">
        <v>97</v>
      </c>
      <c r="B16" s="6"/>
      <c r="C16" s="6"/>
      <c r="D16" s="22">
        <v>19</v>
      </c>
      <c r="E16" s="26">
        <v>0</v>
      </c>
      <c r="F16" s="21">
        <f>$D16*$E16</f>
        <v>0</v>
      </c>
    </row>
    <row r="17" spans="1:6" ht="13.35" customHeight="1" x14ac:dyDescent="0.25">
      <c r="A17" s="6" t="s">
        <v>98</v>
      </c>
      <c r="B17" s="6"/>
      <c r="C17" s="6"/>
      <c r="D17" s="22">
        <v>3</v>
      </c>
      <c r="E17" s="26">
        <v>0</v>
      </c>
      <c r="F17" s="21">
        <f t="shared" ref="F17:F20" si="1">$D17*$E17</f>
        <v>0</v>
      </c>
    </row>
    <row r="18" spans="1:6" ht="13.35" customHeight="1" x14ac:dyDescent="0.25">
      <c r="A18" s="6" t="s">
        <v>99</v>
      </c>
      <c r="B18" s="6"/>
      <c r="C18" s="6"/>
      <c r="D18" s="22">
        <v>260</v>
      </c>
      <c r="E18" s="26">
        <v>0</v>
      </c>
      <c r="F18" s="21">
        <f t="shared" si="1"/>
        <v>0</v>
      </c>
    </row>
    <row r="19" spans="1:6" ht="13.35" customHeight="1" x14ac:dyDescent="0.25">
      <c r="A19" s="6" t="s">
        <v>100</v>
      </c>
      <c r="B19" s="6"/>
      <c r="C19" s="6"/>
      <c r="D19" s="22">
        <v>65</v>
      </c>
      <c r="E19" s="26">
        <v>0</v>
      </c>
      <c r="F19" s="21">
        <f t="shared" si="1"/>
        <v>0</v>
      </c>
    </row>
    <row r="20" spans="1:6" ht="13.35" customHeight="1" x14ac:dyDescent="0.25">
      <c r="A20" s="6" t="s">
        <v>101</v>
      </c>
      <c r="B20" s="6"/>
      <c r="C20" s="6"/>
      <c r="D20" s="22">
        <v>3</v>
      </c>
      <c r="E20" s="26">
        <v>0</v>
      </c>
      <c r="F20" s="21">
        <f t="shared" si="1"/>
        <v>0</v>
      </c>
    </row>
    <row r="21" spans="1:6" ht="12.9" customHeight="1" x14ac:dyDescent="0.25">
      <c r="A21" s="8" t="s">
        <v>7</v>
      </c>
      <c r="B21" s="8"/>
      <c r="C21" s="8"/>
      <c r="D21" s="23"/>
      <c r="E21" s="18"/>
      <c r="F21" s="18">
        <f>SUM(F16:F20)</f>
        <v>0</v>
      </c>
    </row>
    <row r="22" spans="1:6" ht="12.9" customHeight="1" x14ac:dyDescent="0.25">
      <c r="A22" s="8"/>
      <c r="B22" s="8"/>
      <c r="C22" s="8"/>
      <c r="D22" s="23"/>
      <c r="E22" s="18"/>
      <c r="F22" s="18" t="s">
        <v>8</v>
      </c>
    </row>
    <row r="23" spans="1:6" ht="12.9" customHeight="1" x14ac:dyDescent="0.25">
      <c r="A23" s="8" t="s">
        <v>10</v>
      </c>
      <c r="B23" s="8"/>
      <c r="C23" s="6"/>
      <c r="D23" s="22"/>
      <c r="E23" s="17"/>
      <c r="F23" s="17" t="s">
        <v>8</v>
      </c>
    </row>
    <row r="24" spans="1:6" ht="13.35" customHeight="1" x14ac:dyDescent="0.25">
      <c r="A24" s="6" t="s">
        <v>13</v>
      </c>
      <c r="B24" s="6"/>
      <c r="C24" s="6"/>
      <c r="D24" s="22" t="s">
        <v>14</v>
      </c>
      <c r="E24" s="17" t="s">
        <v>15</v>
      </c>
      <c r="F24" s="17" t="s">
        <v>16</v>
      </c>
    </row>
    <row r="25" spans="1:6" ht="12.9" customHeight="1" x14ac:dyDescent="0.25">
      <c r="A25" s="6" t="s">
        <v>66</v>
      </c>
      <c r="B25" s="6"/>
      <c r="C25" s="6"/>
      <c r="D25" s="22">
        <v>105</v>
      </c>
      <c r="E25" s="26">
        <v>0</v>
      </c>
      <c r="F25" s="21">
        <f>$D25*$E25</f>
        <v>0</v>
      </c>
    </row>
    <row r="26" spans="1:6" ht="12.9" customHeight="1" x14ac:dyDescent="0.25">
      <c r="A26" s="6" t="s">
        <v>67</v>
      </c>
      <c r="B26" s="6"/>
      <c r="C26" s="6"/>
      <c r="D26" s="22">
        <v>80</v>
      </c>
      <c r="E26" s="26">
        <v>0</v>
      </c>
      <c r="F26" s="21">
        <f t="shared" ref="F26:F28" si="2">$D26*$E26</f>
        <v>0</v>
      </c>
    </row>
    <row r="27" spans="1:6" ht="13.35" customHeight="1" x14ac:dyDescent="0.25">
      <c r="A27" s="6" t="s">
        <v>102</v>
      </c>
      <c r="B27" s="6"/>
      <c r="C27" s="6"/>
      <c r="D27" s="22">
        <v>20</v>
      </c>
      <c r="E27" s="26">
        <v>0</v>
      </c>
      <c r="F27" s="21">
        <f t="shared" si="2"/>
        <v>0</v>
      </c>
    </row>
    <row r="28" spans="1:6" ht="12.9" customHeight="1" x14ac:dyDescent="0.25">
      <c r="A28" s="6" t="s">
        <v>103</v>
      </c>
      <c r="B28" s="6"/>
      <c r="C28" s="6"/>
      <c r="D28" s="22">
        <v>19</v>
      </c>
      <c r="E28" s="26">
        <v>0</v>
      </c>
      <c r="F28" s="21">
        <f t="shared" si="2"/>
        <v>0</v>
      </c>
    </row>
    <row r="29" spans="1:6" ht="12.9" customHeight="1" x14ac:dyDescent="0.25">
      <c r="A29" s="8" t="s">
        <v>7</v>
      </c>
      <c r="B29" s="8"/>
      <c r="C29" s="8"/>
      <c r="D29" s="23"/>
      <c r="E29" s="18"/>
      <c r="F29" s="18">
        <f>SUM(F25:F28)</f>
        <v>0</v>
      </c>
    </row>
    <row r="30" spans="1:6" ht="12.9" customHeight="1" x14ac:dyDescent="0.25">
      <c r="A30" s="10"/>
      <c r="B30" s="10"/>
      <c r="C30" s="10"/>
      <c r="D30" s="10"/>
      <c r="E30" s="10"/>
      <c r="F30" s="21" t="s">
        <v>8</v>
      </c>
    </row>
    <row r="31" spans="1:6" x14ac:dyDescent="0.25">
      <c r="A31" s="8" t="s">
        <v>7</v>
      </c>
      <c r="B31" s="10"/>
      <c r="C31" s="10"/>
      <c r="D31" s="10"/>
      <c r="E31" s="10"/>
      <c r="F31" s="18">
        <f>SUM(F12+F21+F29)</f>
        <v>0</v>
      </c>
    </row>
    <row r="32" spans="1:6" x14ac:dyDescent="0.25">
      <c r="A32" s="10"/>
      <c r="B32" s="10"/>
      <c r="C32" s="10"/>
      <c r="D32" s="10"/>
      <c r="E32" s="10"/>
      <c r="F32" s="10"/>
    </row>
  </sheetData>
  <sheetProtection algorithmName="SHA-512" hashValue="kNKD92bkzugtqx278E7un3TC6KMbp/MUcxkZ+B8csHAokPqloDl7Gg/1ntPWBhStRsjuAjwb7JSdBEMOV8ViQQ==" saltValue="sh42Qo1lzij2QLCW95UTVQ==" spinCount="100000" sheet="1" objects="1" scenarios="1" selectLockedCells="1"/>
  <pageMargins left="0.78749999999999998" right="0.78749999999999998" top="1.05277777777778" bottom="1.05277777777778" header="0.78749999999999998" footer="0.78749999999999998"/>
  <pageSetup paperSize="9" firstPageNumber="0" orientation="portrait" r:id="rId1"/>
  <headerFooter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16551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NN nosný materiál</vt:lpstr>
      <vt:lpstr>NN montáž </vt:lpstr>
      <vt:lpstr>NN dodávky </vt:lpstr>
      <vt:lpstr>trasování MN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Cousy Agáta</dc:creator>
  <cp:lastModifiedBy>Cousy Agáta</cp:lastModifiedBy>
  <cp:revision>16</cp:revision>
  <cp:lastPrinted>2016-06-12T08:49:50Z</cp:lastPrinted>
  <dcterms:created xsi:type="dcterms:W3CDTF">2013-02-06T12:38:56Z</dcterms:created>
  <dcterms:modified xsi:type="dcterms:W3CDTF">2022-10-18T08:21:04Z</dcterms:modified>
</cp:coreProperties>
</file>